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<sst xmlns="http://schemas.openxmlformats.org/spreadsheetml/2006/main" count="229" uniqueCount="109">
  <si>
    <t>repülési körülmény</t>
  </si>
  <si>
    <t>magasság</t>
  </si>
  <si>
    <t>tengerszint</t>
  </si>
  <si>
    <t>6100m</t>
  </si>
  <si>
    <t>12200m</t>
  </si>
  <si>
    <t>u_0</t>
  </si>
  <si>
    <t>67,7m/s</t>
  </si>
  <si>
    <t>110,6m/s</t>
  </si>
  <si>
    <t>237,1m/s</t>
  </si>
  <si>
    <t>236m/s</t>
  </si>
  <si>
    <t>alf_0</t>
  </si>
  <si>
    <t>6,5°</t>
  </si>
  <si>
    <t>9,9°</t>
  </si>
  <si>
    <t>2,6°</t>
  </si>
  <si>
    <t>4,2°</t>
  </si>
  <si>
    <t>gam_0</t>
  </si>
  <si>
    <t>X_u</t>
  </si>
  <si>
    <t>X_w</t>
  </si>
  <si>
    <t>X_de</t>
  </si>
  <si>
    <t>X_dT</t>
  </si>
  <si>
    <t>0,92*1e-4</t>
  </si>
  <si>
    <t>5,73*1e-5</t>
  </si>
  <si>
    <t>Z_u</t>
  </si>
  <si>
    <t>Z_w</t>
  </si>
  <si>
    <t>Z_de</t>
  </si>
  <si>
    <t>M_u</t>
  </si>
  <si>
    <t>M_w</t>
  </si>
  <si>
    <t>M_Q</t>
  </si>
  <si>
    <t>M_de</t>
  </si>
  <si>
    <t>M_dT</t>
  </si>
  <si>
    <t>Longitudinális (hossz) dinamika</t>
  </si>
  <si>
    <t>Laterális (kereszt) dinamika</t>
  </si>
  <si>
    <t>Y_v</t>
  </si>
  <si>
    <t>Y_dr</t>
  </si>
  <si>
    <t>L_bet</t>
  </si>
  <si>
    <t>L_P</t>
  </si>
  <si>
    <t>L_R</t>
  </si>
  <si>
    <t>L_da</t>
  </si>
  <si>
    <t>L_dr</t>
  </si>
  <si>
    <t>N_bet</t>
  </si>
  <si>
    <t>N_P</t>
  </si>
  <si>
    <t>N_R</t>
  </si>
  <si>
    <t>N_da</t>
  </si>
  <si>
    <t>N_dr</t>
  </si>
  <si>
    <t>ALPHA 4 hajtóműves sugárhajtású repülőgép</t>
  </si>
  <si>
    <t>BRAVO két hajtóműves sugárhajtású vadászgép</t>
  </si>
  <si>
    <t>9150m</t>
  </si>
  <si>
    <t>136m/s</t>
  </si>
  <si>
    <t>190m/s</t>
  </si>
  <si>
    <t>240m/s</t>
  </si>
  <si>
    <t>SP KAH%</t>
  </si>
  <si>
    <t>X_alf</t>
  </si>
  <si>
    <t>Z_alf</t>
  </si>
  <si>
    <t>Z_Q</t>
  </si>
  <si>
    <t>M_alf</t>
  </si>
  <si>
    <t>CHARLIE nagy 4 hajtóműves sugárhajtású utasszállító</t>
  </si>
  <si>
    <t>67m/s</t>
  </si>
  <si>
    <t>158m/s</t>
  </si>
  <si>
    <t>250m/s</t>
  </si>
  <si>
    <t>3,5°</t>
  </si>
  <si>
    <t>8,5°</t>
  </si>
  <si>
    <t>2,5°</t>
  </si>
  <si>
    <t>6,8°</t>
  </si>
  <si>
    <t>0°</t>
  </si>
  <si>
    <t>4,6°</t>
  </si>
  <si>
    <t>3,88*1e-6</t>
  </si>
  <si>
    <t>3,434*1e-6</t>
  </si>
  <si>
    <t>Z_dT</t>
  </si>
  <si>
    <t>0,7*1e-7</t>
  </si>
  <si>
    <t>0,67*1e-7</t>
  </si>
  <si>
    <t>DELTA nagy 4 hajtóműves sugárhajtású teherszállító</t>
  </si>
  <si>
    <t>75m/s</t>
  </si>
  <si>
    <t>253m/s</t>
  </si>
  <si>
    <t>260m/s</t>
  </si>
  <si>
    <t>2,7°</t>
  </si>
  <si>
    <t>2,2°</t>
  </si>
  <si>
    <t>0,1°</t>
  </si>
  <si>
    <t>4,9°</t>
  </si>
  <si>
    <t>0,17*1e-4</t>
  </si>
  <si>
    <t>0,15*1e-4</t>
  </si>
  <si>
    <t>0,06*1e-5</t>
  </si>
  <si>
    <t>0,05*1e-5</t>
  </si>
  <si>
    <t>3,28*1e-4</t>
  </si>
  <si>
    <t>14,21*1e-4</t>
  </si>
  <si>
    <t>54,79*1e-4</t>
  </si>
  <si>
    <t>1,44*1e-5</t>
  </si>
  <si>
    <t>1,42*1e-5</t>
  </si>
  <si>
    <t>Y_da</t>
  </si>
  <si>
    <t>m (kg)</t>
  </si>
  <si>
    <t>Ixx (kgm2)</t>
  </si>
  <si>
    <t>Iyy (kgm2)</t>
  </si>
  <si>
    <t>Izz (kgm2)</t>
  </si>
  <si>
    <t>Ixz (kgm2)</t>
  </si>
  <si>
    <t>18,6*1e6</t>
  </si>
  <si>
    <t>41,35*1e6</t>
  </si>
  <si>
    <t>58*1e6</t>
  </si>
  <si>
    <t>1,2*1e6</t>
  </si>
  <si>
    <t>24,6*1e6</t>
  </si>
  <si>
    <t>45*1e6</t>
  </si>
  <si>
    <t>67,5*1e6</t>
  </si>
  <si>
    <t>1,32*1e6</t>
  </si>
  <si>
    <t>26*1e6</t>
  </si>
  <si>
    <t>42,5*1e6</t>
  </si>
  <si>
    <t>63,7*1e6</t>
  </si>
  <si>
    <t>3,4*1e6</t>
  </si>
  <si>
    <t>37,7*1e6</t>
  </si>
  <si>
    <t>43,1*1e6</t>
  </si>
  <si>
    <t>76,2*1e6</t>
  </si>
  <si>
    <t>3,35*1e6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</si>
</sst>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E1">
      <selection activeCell="R8" sqref="R8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4" width="9.28125" style="0" bestFit="1" customWidth="1"/>
    <col min="5" max="5" width="11.140625" style="0" bestFit="1" customWidth="1"/>
    <col min="6" max="6" width="11.57421875" style="0" customWidth="1"/>
    <col min="7" max="7" width="11.7109375" style="0" customWidth="1"/>
    <col min="8" max="10" width="9.28125" style="0" bestFit="1" customWidth="1"/>
    <col min="11" max="11" width="11.140625" style="0" customWidth="1"/>
    <col min="12" max="12" width="12.28125" style="0" bestFit="1" customWidth="1"/>
    <col min="13" max="13" width="10.8515625" style="0" customWidth="1"/>
    <col min="14" max="14" width="10.7109375" style="0" customWidth="1"/>
    <col min="15" max="15" width="10.421875" style="0" customWidth="1"/>
    <col min="16" max="16" width="12.28125" style="0" customWidth="1"/>
    <col min="17" max="17" width="11.00390625" style="0" customWidth="1"/>
    <col min="18" max="18" width="9.28125" style="0" bestFit="1" customWidth="1"/>
    <col min="19" max="19" width="10.140625" style="0" customWidth="1"/>
    <col min="20" max="20" width="9.8515625" style="0" customWidth="1"/>
  </cols>
  <sheetData>
    <row r="1" spans="1:20" ht="13.5" thickBot="1">
      <c r="A1" s="34" t="s">
        <v>44</v>
      </c>
      <c r="B1" s="35"/>
      <c r="C1" s="35"/>
      <c r="D1" s="35"/>
      <c r="E1" s="36"/>
      <c r="F1" s="34" t="s">
        <v>45</v>
      </c>
      <c r="G1" s="35"/>
      <c r="H1" s="35"/>
      <c r="I1" s="35"/>
      <c r="J1" s="36"/>
      <c r="K1" s="34" t="s">
        <v>55</v>
      </c>
      <c r="L1" s="35"/>
      <c r="M1" s="35"/>
      <c r="N1" s="35"/>
      <c r="O1" s="36"/>
      <c r="P1" s="34" t="s">
        <v>70</v>
      </c>
      <c r="Q1" s="35"/>
      <c r="R1" s="35"/>
      <c r="S1" s="35"/>
      <c r="T1" s="36"/>
    </row>
    <row r="2" spans="1:20" ht="25.5">
      <c r="A2" s="1" t="s">
        <v>0</v>
      </c>
      <c r="B2" s="2">
        <v>1</v>
      </c>
      <c r="C2" s="2">
        <v>2</v>
      </c>
      <c r="D2" s="2">
        <v>3</v>
      </c>
      <c r="E2" s="3">
        <v>4</v>
      </c>
      <c r="F2" s="1" t="s">
        <v>0</v>
      </c>
      <c r="G2" s="2">
        <v>1</v>
      </c>
      <c r="H2" s="2">
        <v>2</v>
      </c>
      <c r="I2" s="2">
        <v>3</v>
      </c>
      <c r="J2" s="4">
        <v>4</v>
      </c>
      <c r="K2" s="1" t="s">
        <v>0</v>
      </c>
      <c r="L2" s="2">
        <v>1</v>
      </c>
      <c r="M2" s="2">
        <v>2</v>
      </c>
      <c r="N2" s="2">
        <v>3</v>
      </c>
      <c r="O2" s="4">
        <v>4</v>
      </c>
      <c r="P2" s="1" t="s">
        <v>0</v>
      </c>
      <c r="Q2" s="2">
        <v>1</v>
      </c>
      <c r="R2" s="2">
        <v>2</v>
      </c>
      <c r="S2" s="2">
        <v>3</v>
      </c>
      <c r="T2" s="4">
        <v>4</v>
      </c>
    </row>
    <row r="3" spans="1:20" ht="12.75">
      <c r="A3" s="44" t="s">
        <v>88</v>
      </c>
      <c r="B3" s="45">
        <v>10635</v>
      </c>
      <c r="C3" s="46">
        <v>17000</v>
      </c>
      <c r="D3" s="47"/>
      <c r="E3" s="48"/>
      <c r="F3" s="44" t="s">
        <v>88</v>
      </c>
      <c r="G3" s="45">
        <v>15000</v>
      </c>
      <c r="H3" s="46">
        <v>16000</v>
      </c>
      <c r="I3" s="47"/>
      <c r="J3" s="48"/>
      <c r="K3" s="44" t="s">
        <v>88</v>
      </c>
      <c r="L3" s="45">
        <v>250000</v>
      </c>
      <c r="M3" s="46">
        <v>290000</v>
      </c>
      <c r="N3" s="47"/>
      <c r="O3" s="48"/>
      <c r="P3" s="44" t="s">
        <v>88</v>
      </c>
      <c r="Q3" s="45">
        <v>264000</v>
      </c>
      <c r="R3" s="46">
        <v>300000</v>
      </c>
      <c r="S3" s="47"/>
      <c r="T3" s="48"/>
    </row>
    <row r="4" spans="1:20" ht="12.75">
      <c r="A4" s="44" t="s">
        <v>89</v>
      </c>
      <c r="B4" s="45">
        <v>57000</v>
      </c>
      <c r="C4" s="46">
        <v>162000</v>
      </c>
      <c r="D4" s="47"/>
      <c r="E4" s="48"/>
      <c r="F4" s="44" t="s">
        <v>89</v>
      </c>
      <c r="G4" s="45">
        <v>35250</v>
      </c>
      <c r="H4" s="46">
        <v>38000</v>
      </c>
      <c r="I4" s="47"/>
      <c r="J4" s="48"/>
      <c r="K4" s="44" t="s">
        <v>89</v>
      </c>
      <c r="L4" s="45" t="s">
        <v>93</v>
      </c>
      <c r="M4" s="46" t="s">
        <v>97</v>
      </c>
      <c r="N4" s="47"/>
      <c r="O4" s="48"/>
      <c r="P4" s="44" t="s">
        <v>89</v>
      </c>
      <c r="Q4" s="45" t="s">
        <v>101</v>
      </c>
      <c r="R4" s="46" t="s">
        <v>105</v>
      </c>
      <c r="S4" s="47"/>
      <c r="T4" s="48"/>
    </row>
    <row r="5" spans="1:20" ht="12.75">
      <c r="A5" s="44" t="s">
        <v>90</v>
      </c>
      <c r="B5" s="45">
        <v>171500</v>
      </c>
      <c r="C5" s="46">
        <v>185000</v>
      </c>
      <c r="D5" s="47"/>
      <c r="E5" s="48"/>
      <c r="F5" s="44" t="s">
        <v>90</v>
      </c>
      <c r="G5" s="45">
        <v>176250</v>
      </c>
      <c r="H5" s="46">
        <v>255000</v>
      </c>
      <c r="I5" s="47"/>
      <c r="J5" s="48"/>
      <c r="K5" s="44" t="s">
        <v>90</v>
      </c>
      <c r="L5" s="45" t="s">
        <v>94</v>
      </c>
      <c r="M5" s="46" t="s">
        <v>98</v>
      </c>
      <c r="N5" s="47"/>
      <c r="O5" s="48"/>
      <c r="P5" s="44" t="s">
        <v>90</v>
      </c>
      <c r="Q5" s="45" t="s">
        <v>102</v>
      </c>
      <c r="R5" s="46" t="s">
        <v>106</v>
      </c>
      <c r="S5" s="47"/>
      <c r="T5" s="48"/>
    </row>
    <row r="6" spans="1:20" ht="12.75">
      <c r="A6" s="44" t="s">
        <v>91</v>
      </c>
      <c r="B6" s="45">
        <v>218500</v>
      </c>
      <c r="C6" s="46">
        <v>330000</v>
      </c>
      <c r="D6" s="47"/>
      <c r="E6" s="48"/>
      <c r="F6" s="44" t="s">
        <v>91</v>
      </c>
      <c r="G6" s="45">
        <v>210000</v>
      </c>
      <c r="H6" s="46">
        <v>285000</v>
      </c>
      <c r="I6" s="47"/>
      <c r="J6" s="48"/>
      <c r="K6" s="44" t="s">
        <v>91</v>
      </c>
      <c r="L6" s="45" t="s">
        <v>95</v>
      </c>
      <c r="M6" s="46" t="s">
        <v>99</v>
      </c>
      <c r="N6" s="47"/>
      <c r="O6" s="48"/>
      <c r="P6" s="44" t="s">
        <v>91</v>
      </c>
      <c r="Q6" s="45" t="s">
        <v>103</v>
      </c>
      <c r="R6" s="46" t="s">
        <v>107</v>
      </c>
      <c r="S6" s="47"/>
      <c r="T6" s="48"/>
    </row>
    <row r="7" spans="1:20" ht="12.75">
      <c r="A7" s="44" t="s">
        <v>92</v>
      </c>
      <c r="B7" s="45">
        <v>7500</v>
      </c>
      <c r="C7" s="46">
        <v>6900</v>
      </c>
      <c r="D7" s="47"/>
      <c r="E7" s="48"/>
      <c r="F7" s="44" t="s">
        <v>92</v>
      </c>
      <c r="G7" s="45">
        <v>3000</v>
      </c>
      <c r="H7" s="46">
        <v>4000</v>
      </c>
      <c r="I7" s="47"/>
      <c r="J7" s="48"/>
      <c r="K7" s="44" t="s">
        <v>92</v>
      </c>
      <c r="L7" s="45" t="s">
        <v>96</v>
      </c>
      <c r="M7" s="46" t="s">
        <v>100</v>
      </c>
      <c r="N7" s="47"/>
      <c r="O7" s="48"/>
      <c r="P7" s="44" t="s">
        <v>92</v>
      </c>
      <c r="Q7" s="45" t="s">
        <v>104</v>
      </c>
      <c r="R7" s="46" t="s">
        <v>108</v>
      </c>
      <c r="S7" s="47"/>
      <c r="T7" s="48"/>
    </row>
    <row r="8" spans="1:20" ht="25.5">
      <c r="A8" s="5" t="s">
        <v>1</v>
      </c>
      <c r="B8" s="6" t="s">
        <v>2</v>
      </c>
      <c r="C8" s="6" t="s">
        <v>3</v>
      </c>
      <c r="D8" s="6" t="s">
        <v>3</v>
      </c>
      <c r="E8" s="7" t="s">
        <v>4</v>
      </c>
      <c r="F8" s="5" t="s">
        <v>1</v>
      </c>
      <c r="G8" s="6" t="s">
        <v>2</v>
      </c>
      <c r="H8" s="6" t="s">
        <v>3</v>
      </c>
      <c r="I8" s="6" t="s">
        <v>3</v>
      </c>
      <c r="J8" s="8" t="s">
        <v>46</v>
      </c>
      <c r="K8" s="5" t="s">
        <v>1</v>
      </c>
      <c r="L8" s="6" t="s">
        <v>2</v>
      </c>
      <c r="M8" s="6" t="s">
        <v>3</v>
      </c>
      <c r="N8" s="6" t="s">
        <v>3</v>
      </c>
      <c r="O8" s="8" t="s">
        <v>4</v>
      </c>
      <c r="P8" s="5" t="s">
        <v>1</v>
      </c>
      <c r="Q8" s="6" t="s">
        <v>2</v>
      </c>
      <c r="R8" s="6" t="s">
        <v>3</v>
      </c>
      <c r="S8" s="6" t="s">
        <v>3</v>
      </c>
      <c r="T8" s="8" t="s">
        <v>4</v>
      </c>
    </row>
    <row r="9" spans="1:20" ht="12.75">
      <c r="A9" s="5" t="s">
        <v>5</v>
      </c>
      <c r="B9" s="6" t="s">
        <v>6</v>
      </c>
      <c r="C9" s="6" t="s">
        <v>7</v>
      </c>
      <c r="D9" s="6" t="s">
        <v>8</v>
      </c>
      <c r="E9" s="7" t="s">
        <v>9</v>
      </c>
      <c r="F9" s="5" t="s">
        <v>5</v>
      </c>
      <c r="G9" s="6" t="s">
        <v>47</v>
      </c>
      <c r="H9" s="6" t="s">
        <v>48</v>
      </c>
      <c r="I9" s="6" t="s">
        <v>48</v>
      </c>
      <c r="J9" s="8" t="s">
        <v>49</v>
      </c>
      <c r="K9" s="5" t="s">
        <v>5</v>
      </c>
      <c r="L9" s="6" t="s">
        <v>56</v>
      </c>
      <c r="M9" s="6" t="s">
        <v>57</v>
      </c>
      <c r="N9" s="6" t="s">
        <v>58</v>
      </c>
      <c r="O9" s="8" t="s">
        <v>58</v>
      </c>
      <c r="P9" s="5" t="s">
        <v>5</v>
      </c>
      <c r="Q9" s="6" t="s">
        <v>71</v>
      </c>
      <c r="R9" s="6" t="s">
        <v>48</v>
      </c>
      <c r="S9" s="6" t="s">
        <v>72</v>
      </c>
      <c r="T9" s="8" t="s">
        <v>73</v>
      </c>
    </row>
    <row r="10" spans="1:20" ht="12.75">
      <c r="A10" s="5" t="s">
        <v>10</v>
      </c>
      <c r="B10" s="6" t="s">
        <v>11</v>
      </c>
      <c r="C10" s="6" t="s">
        <v>12</v>
      </c>
      <c r="D10" s="6" t="s">
        <v>13</v>
      </c>
      <c r="E10" s="7" t="s">
        <v>14</v>
      </c>
      <c r="F10" s="5" t="s">
        <v>10</v>
      </c>
      <c r="G10" s="6" t="s">
        <v>59</v>
      </c>
      <c r="H10" s="6" t="s">
        <v>60</v>
      </c>
      <c r="I10" s="6" t="s">
        <v>60</v>
      </c>
      <c r="J10" s="8" t="s">
        <v>61</v>
      </c>
      <c r="K10" s="5" t="s">
        <v>10</v>
      </c>
      <c r="L10" s="6" t="s">
        <v>60</v>
      </c>
      <c r="M10" s="6" t="s">
        <v>62</v>
      </c>
      <c r="N10" s="6" t="s">
        <v>63</v>
      </c>
      <c r="O10" s="8" t="s">
        <v>64</v>
      </c>
      <c r="P10" s="5" t="s">
        <v>10</v>
      </c>
      <c r="Q10" s="6" t="s">
        <v>74</v>
      </c>
      <c r="R10" s="6" t="s">
        <v>75</v>
      </c>
      <c r="S10" s="6" t="s">
        <v>76</v>
      </c>
      <c r="T10" s="8" t="s">
        <v>77</v>
      </c>
    </row>
    <row r="11" spans="1:20" ht="13.5" thickBot="1">
      <c r="A11" s="9" t="s">
        <v>15</v>
      </c>
      <c r="B11" s="10">
        <v>0</v>
      </c>
      <c r="C11" s="10">
        <v>0</v>
      </c>
      <c r="D11" s="10">
        <v>0</v>
      </c>
      <c r="E11" s="11">
        <v>0</v>
      </c>
      <c r="F11" s="5" t="s">
        <v>15</v>
      </c>
      <c r="G11" s="6">
        <v>0</v>
      </c>
      <c r="H11" s="6">
        <v>0</v>
      </c>
      <c r="I11" s="6">
        <v>0</v>
      </c>
      <c r="J11" s="8">
        <v>0</v>
      </c>
      <c r="K11" s="9" t="s">
        <v>15</v>
      </c>
      <c r="L11" s="10">
        <v>0</v>
      </c>
      <c r="M11" s="10">
        <v>0</v>
      </c>
      <c r="N11" s="10">
        <v>0</v>
      </c>
      <c r="O11" s="12">
        <v>0</v>
      </c>
      <c r="P11" s="9" t="s">
        <v>15</v>
      </c>
      <c r="Q11" s="10">
        <v>0</v>
      </c>
      <c r="R11" s="10">
        <v>0</v>
      </c>
      <c r="S11" s="10">
        <v>0</v>
      </c>
      <c r="T11" s="12">
        <v>0</v>
      </c>
    </row>
    <row r="12" spans="1:20" ht="13.5" thickBot="1">
      <c r="A12" s="37" t="s">
        <v>30</v>
      </c>
      <c r="B12" s="38"/>
      <c r="C12" s="38"/>
      <c r="D12" s="38"/>
      <c r="E12" s="39"/>
      <c r="F12" s="13" t="s">
        <v>50</v>
      </c>
      <c r="G12" s="10">
        <v>31.1</v>
      </c>
      <c r="H12" s="10">
        <v>25.5</v>
      </c>
      <c r="I12" s="10">
        <v>31.1</v>
      </c>
      <c r="J12" s="11">
        <v>31.1</v>
      </c>
      <c r="K12" s="37" t="s">
        <v>30</v>
      </c>
      <c r="L12" s="38"/>
      <c r="M12" s="38"/>
      <c r="N12" s="38"/>
      <c r="O12" s="39"/>
      <c r="P12" s="37" t="s">
        <v>30</v>
      </c>
      <c r="Q12" s="38"/>
      <c r="R12" s="38"/>
      <c r="S12" s="38"/>
      <c r="T12" s="39"/>
    </row>
    <row r="13" spans="1:20" ht="12.75">
      <c r="A13" s="14" t="s">
        <v>16</v>
      </c>
      <c r="B13" s="15">
        <v>-0.0166</v>
      </c>
      <c r="C13" s="15">
        <v>-0.00324</v>
      </c>
      <c r="D13" s="15">
        <v>-0.0157</v>
      </c>
      <c r="E13" s="16">
        <f>-0.211*0.00001</f>
        <v>-2.11E-06</v>
      </c>
      <c r="F13" s="37" t="s">
        <v>30</v>
      </c>
      <c r="G13" s="38"/>
      <c r="H13" s="38"/>
      <c r="I13" s="38"/>
      <c r="J13" s="43"/>
      <c r="K13" s="14" t="s">
        <v>16</v>
      </c>
      <c r="L13" s="15">
        <v>-0.021</v>
      </c>
      <c r="M13" s="15">
        <v>0.003</v>
      </c>
      <c r="N13" s="15">
        <v>-0.0002</v>
      </c>
      <c r="O13" s="16">
        <v>0.0002</v>
      </c>
      <c r="P13" s="14" t="s">
        <v>16</v>
      </c>
      <c r="Q13" s="15">
        <v>-0.02</v>
      </c>
      <c r="R13" s="15">
        <v>-0.003</v>
      </c>
      <c r="S13" s="15">
        <v>-0.02</v>
      </c>
      <c r="T13" s="16">
        <v>-0.03</v>
      </c>
    </row>
    <row r="14" spans="1:20" ht="12.75">
      <c r="A14" s="14" t="s">
        <v>17</v>
      </c>
      <c r="B14" s="15">
        <v>0.108</v>
      </c>
      <c r="C14" s="15">
        <v>0.00102</v>
      </c>
      <c r="D14" s="15">
        <v>-0.0005</v>
      </c>
      <c r="E14" s="16">
        <v>-0.0043</v>
      </c>
      <c r="F14" s="14" t="s">
        <v>16</v>
      </c>
      <c r="G14" s="15">
        <v>-0.017</v>
      </c>
      <c r="H14" s="15">
        <v>-0.011</v>
      </c>
      <c r="I14" s="15">
        <v>-0.012</v>
      </c>
      <c r="J14" s="17">
        <v>-0.007</v>
      </c>
      <c r="K14" s="14" t="s">
        <v>17</v>
      </c>
      <c r="L14" s="15">
        <v>0.122</v>
      </c>
      <c r="M14" s="15">
        <v>0.078</v>
      </c>
      <c r="N14" s="15">
        <v>0.026</v>
      </c>
      <c r="O14" s="16">
        <v>0.039</v>
      </c>
      <c r="P14" s="14" t="s">
        <v>17</v>
      </c>
      <c r="Q14" s="15">
        <v>0.1</v>
      </c>
      <c r="R14" s="15">
        <v>0.04</v>
      </c>
      <c r="S14" s="15">
        <v>0.02</v>
      </c>
      <c r="T14" s="16">
        <v>0</v>
      </c>
    </row>
    <row r="15" spans="1:20" ht="12.75">
      <c r="A15" s="14" t="s">
        <v>18</v>
      </c>
      <c r="B15" s="15">
        <v>0.6</v>
      </c>
      <c r="C15" s="15">
        <v>0.8</v>
      </c>
      <c r="D15" s="15">
        <v>1.02</v>
      </c>
      <c r="E15" s="16">
        <v>0.774</v>
      </c>
      <c r="F15" s="14" t="s">
        <v>51</v>
      </c>
      <c r="G15" s="15">
        <v>0.026</v>
      </c>
      <c r="H15" s="15">
        <v>0.018</v>
      </c>
      <c r="I15" s="15">
        <v>0.017</v>
      </c>
      <c r="J15" s="17">
        <v>0.012</v>
      </c>
      <c r="K15" s="14" t="s">
        <v>18</v>
      </c>
      <c r="L15" s="15">
        <v>0.292</v>
      </c>
      <c r="M15" s="15">
        <v>0.616</v>
      </c>
      <c r="N15" s="15">
        <v>0</v>
      </c>
      <c r="O15" s="16">
        <v>0.44</v>
      </c>
      <c r="P15" s="14" t="s">
        <v>18</v>
      </c>
      <c r="Q15" s="15">
        <v>0.14</v>
      </c>
      <c r="R15" s="15">
        <v>0.26</v>
      </c>
      <c r="S15" s="15">
        <v>0.32</v>
      </c>
      <c r="T15" s="16">
        <v>0.45</v>
      </c>
    </row>
    <row r="16" spans="1:20" ht="12.75">
      <c r="A16" s="14" t="s">
        <v>19</v>
      </c>
      <c r="B16" s="15" t="s">
        <v>20</v>
      </c>
      <c r="C16" s="15" t="s">
        <v>21</v>
      </c>
      <c r="D16" s="15" t="s">
        <v>21</v>
      </c>
      <c r="E16" s="16" t="s">
        <v>21</v>
      </c>
      <c r="F16" s="14" t="s">
        <v>22</v>
      </c>
      <c r="G16" s="15">
        <v>-0.143</v>
      </c>
      <c r="H16" s="15">
        <v>-0.113</v>
      </c>
      <c r="I16" s="15">
        <v>-0.113</v>
      </c>
      <c r="J16" s="17">
        <v>-0.128</v>
      </c>
      <c r="K16" s="14" t="s">
        <v>19</v>
      </c>
      <c r="L16" s="15" t="s">
        <v>65</v>
      </c>
      <c r="M16" s="15" t="s">
        <v>66</v>
      </c>
      <c r="N16" s="15" t="s">
        <v>66</v>
      </c>
      <c r="O16" s="16" t="s">
        <v>66</v>
      </c>
      <c r="P16" s="14" t="s">
        <v>19</v>
      </c>
      <c r="Q16" s="15" t="s">
        <v>78</v>
      </c>
      <c r="R16" s="15" t="s">
        <v>79</v>
      </c>
      <c r="S16" s="15" t="s">
        <v>79</v>
      </c>
      <c r="T16" s="16" t="s">
        <v>79</v>
      </c>
    </row>
    <row r="17" spans="1:20" ht="12.75">
      <c r="A17" s="14" t="s">
        <v>22</v>
      </c>
      <c r="B17" s="15">
        <v>-0.175</v>
      </c>
      <c r="C17" s="15">
        <v>-0.08</v>
      </c>
      <c r="D17" s="15">
        <v>-0.02</v>
      </c>
      <c r="E17" s="16">
        <v>-0.035</v>
      </c>
      <c r="F17" s="14" t="s">
        <v>52</v>
      </c>
      <c r="G17" s="15">
        <v>-1.02</v>
      </c>
      <c r="H17" s="15">
        <v>-0.72</v>
      </c>
      <c r="I17" s="15">
        <v>-0.72</v>
      </c>
      <c r="J17" s="17">
        <v>-0.54</v>
      </c>
      <c r="K17" s="14" t="s">
        <v>22</v>
      </c>
      <c r="L17" s="15">
        <v>-0.2</v>
      </c>
      <c r="M17" s="15">
        <v>-0.07</v>
      </c>
      <c r="N17" s="15">
        <v>-0.09</v>
      </c>
      <c r="O17" s="16">
        <v>-0.07</v>
      </c>
      <c r="P17" s="14" t="s">
        <v>22</v>
      </c>
      <c r="Q17" s="15">
        <v>-0.23</v>
      </c>
      <c r="R17" s="15">
        <v>-0.08</v>
      </c>
      <c r="S17" s="15">
        <v>-0.01</v>
      </c>
      <c r="T17" s="16">
        <v>0.17</v>
      </c>
    </row>
    <row r="18" spans="1:20" ht="12.75">
      <c r="A18" s="14" t="s">
        <v>23</v>
      </c>
      <c r="B18" s="15">
        <v>-1.01</v>
      </c>
      <c r="C18" s="15">
        <v>-0.565</v>
      </c>
      <c r="D18" s="15">
        <v>-1.33</v>
      </c>
      <c r="E18" s="16">
        <v>-0.665</v>
      </c>
      <c r="F18" s="14" t="s">
        <v>53</v>
      </c>
      <c r="G18" s="15">
        <v>-0.0076</v>
      </c>
      <c r="H18" s="15">
        <v>-0.0044</v>
      </c>
      <c r="I18" s="15">
        <v>-0.0044</v>
      </c>
      <c r="J18" s="17">
        <v>-0.0027</v>
      </c>
      <c r="K18" s="14" t="s">
        <v>23</v>
      </c>
      <c r="L18" s="15">
        <v>-0.512</v>
      </c>
      <c r="M18" s="15">
        <v>-0.433</v>
      </c>
      <c r="N18" s="15">
        <v>-0.624</v>
      </c>
      <c r="O18" s="16">
        <v>-0.317</v>
      </c>
      <c r="P18" s="14" t="s">
        <v>23</v>
      </c>
      <c r="Q18" s="15">
        <v>-0.634</v>
      </c>
      <c r="R18" s="15">
        <v>-0.618</v>
      </c>
      <c r="S18" s="15">
        <v>-0.925</v>
      </c>
      <c r="T18" s="16">
        <v>-0.387</v>
      </c>
    </row>
    <row r="19" spans="1:20" ht="12.75">
      <c r="A19" s="14" t="s">
        <v>24</v>
      </c>
      <c r="B19" s="15">
        <v>-5.24</v>
      </c>
      <c r="C19" s="15">
        <v>-4.57</v>
      </c>
      <c r="D19" s="15">
        <v>-22.4</v>
      </c>
      <c r="E19" s="16">
        <v>-10.55</v>
      </c>
      <c r="F19" s="14" t="s">
        <v>24</v>
      </c>
      <c r="G19" s="15">
        <v>-0.064</v>
      </c>
      <c r="H19" s="15">
        <v>-0.047</v>
      </c>
      <c r="I19" s="15">
        <v>-0.047</v>
      </c>
      <c r="J19" s="17">
        <v>-0.036</v>
      </c>
      <c r="K19" s="14" t="s">
        <v>53</v>
      </c>
      <c r="L19" s="15">
        <v>-1.9</v>
      </c>
      <c r="M19" s="15">
        <v>-1.95</v>
      </c>
      <c r="N19" s="15">
        <v>-3.04</v>
      </c>
      <c r="O19" s="16">
        <v>-1.57</v>
      </c>
      <c r="P19" s="14" t="s">
        <v>24</v>
      </c>
      <c r="Q19" s="15">
        <v>-2.9</v>
      </c>
      <c r="R19" s="15">
        <v>-6.83</v>
      </c>
      <c r="S19" s="15">
        <v>-9.51</v>
      </c>
      <c r="T19" s="16">
        <v>-5.18</v>
      </c>
    </row>
    <row r="20" spans="1:20" ht="12.75">
      <c r="A20" s="14" t="s">
        <v>25</v>
      </c>
      <c r="B20" s="15">
        <v>0.0043</v>
      </c>
      <c r="C20" s="15">
        <v>0.0033</v>
      </c>
      <c r="D20" s="15">
        <v>-0.0015</v>
      </c>
      <c r="E20" s="16">
        <v>-0.014</v>
      </c>
      <c r="F20" s="14" t="s">
        <v>25</v>
      </c>
      <c r="G20" s="15">
        <v>0</v>
      </c>
      <c r="H20" s="15">
        <v>0</v>
      </c>
      <c r="I20" s="15">
        <v>0</v>
      </c>
      <c r="J20" s="17">
        <v>0</v>
      </c>
      <c r="K20" s="14" t="s">
        <v>24</v>
      </c>
      <c r="L20" s="15">
        <v>-1.96</v>
      </c>
      <c r="M20" s="15">
        <v>-5.15</v>
      </c>
      <c r="N20" s="15">
        <v>-8.05</v>
      </c>
      <c r="O20" s="16">
        <v>-5.46</v>
      </c>
      <c r="P20" s="14" t="s">
        <v>67</v>
      </c>
      <c r="Q20" s="15" t="s">
        <v>80</v>
      </c>
      <c r="R20" s="15" t="s">
        <v>81</v>
      </c>
      <c r="S20" s="15" t="s">
        <v>81</v>
      </c>
      <c r="T20" s="16" t="s">
        <v>81</v>
      </c>
    </row>
    <row r="21" spans="1:20" ht="25.5">
      <c r="A21" s="14" t="s">
        <v>26</v>
      </c>
      <c r="B21" s="15">
        <v>-0.033</v>
      </c>
      <c r="C21" s="15">
        <v>-0.022</v>
      </c>
      <c r="D21" s="15">
        <v>-0.051</v>
      </c>
      <c r="E21" s="16">
        <v>-0.025</v>
      </c>
      <c r="F21" s="14" t="s">
        <v>54</v>
      </c>
      <c r="G21" s="15">
        <v>1.4</v>
      </c>
      <c r="H21" s="15">
        <v>-2.7</v>
      </c>
      <c r="I21" s="15">
        <v>1.09</v>
      </c>
      <c r="J21" s="17">
        <v>0.69</v>
      </c>
      <c r="K21" s="14" t="s">
        <v>67</v>
      </c>
      <c r="L21" s="15">
        <f>-1.69*0.0000001</f>
        <v>-1.69E-07</v>
      </c>
      <c r="M21" s="15">
        <f>-1.5*0.0000001</f>
        <v>-1.5E-07</v>
      </c>
      <c r="N21" s="15">
        <f>-1.5*0.0000001</f>
        <v>-1.5E-07</v>
      </c>
      <c r="O21" s="16">
        <f>-1.5*0.0000001</f>
        <v>-1.5E-07</v>
      </c>
      <c r="P21" s="14" t="s">
        <v>25</v>
      </c>
      <c r="Q21" s="15">
        <f>-2.55*0.00001</f>
        <v>-2.55E-05</v>
      </c>
      <c r="R21" s="15" t="s">
        <v>82</v>
      </c>
      <c r="S21" s="15" t="s">
        <v>83</v>
      </c>
      <c r="T21" s="16" t="s">
        <v>84</v>
      </c>
    </row>
    <row r="22" spans="1:20" ht="12.75">
      <c r="A22" s="14" t="s">
        <v>27</v>
      </c>
      <c r="B22" s="15">
        <v>-0.546</v>
      </c>
      <c r="C22" s="15">
        <v>-0.439</v>
      </c>
      <c r="D22" s="15">
        <v>-1.09</v>
      </c>
      <c r="E22" s="16">
        <v>-0.506</v>
      </c>
      <c r="F22" s="14" t="s">
        <v>27</v>
      </c>
      <c r="G22" s="15">
        <v>-0.53</v>
      </c>
      <c r="H22" s="15">
        <v>-0.64</v>
      </c>
      <c r="I22" s="15">
        <v>-0.57</v>
      </c>
      <c r="J22" s="17">
        <v>-0.48</v>
      </c>
      <c r="K22" s="14" t="s">
        <v>25</v>
      </c>
      <c r="L22" s="15">
        <v>3.6E-05</v>
      </c>
      <c r="M22" s="15">
        <v>8E-05</v>
      </c>
      <c r="N22" s="15">
        <v>-7E-05</v>
      </c>
      <c r="O22" s="16">
        <v>6E-05</v>
      </c>
      <c r="P22" s="14" t="s">
        <v>26</v>
      </c>
      <c r="Q22" s="15">
        <v>-0.005</v>
      </c>
      <c r="R22" s="15">
        <v>-0.007</v>
      </c>
      <c r="S22" s="15">
        <v>-0.0011</v>
      </c>
      <c r="T22" s="16">
        <v>-0.006</v>
      </c>
    </row>
    <row r="23" spans="1:20" ht="13.5" thickBot="1">
      <c r="A23" s="14" t="s">
        <v>28</v>
      </c>
      <c r="B23" s="15">
        <v>-2.26</v>
      </c>
      <c r="C23" s="15">
        <v>-2.95</v>
      </c>
      <c r="D23" s="15">
        <v>-14.5</v>
      </c>
      <c r="E23" s="16">
        <v>-6.78</v>
      </c>
      <c r="F23" s="18" t="s">
        <v>28</v>
      </c>
      <c r="G23" s="19">
        <v>-11.56</v>
      </c>
      <c r="H23" s="19">
        <v>-13.04</v>
      </c>
      <c r="I23" s="19">
        <v>-12.25</v>
      </c>
      <c r="J23" s="20">
        <v>-12.63</v>
      </c>
      <c r="K23" s="14" t="s">
        <v>26</v>
      </c>
      <c r="L23" s="15">
        <v>-0.006</v>
      </c>
      <c r="M23" s="15">
        <v>-0.006</v>
      </c>
      <c r="N23" s="15">
        <v>-0.005</v>
      </c>
      <c r="O23" s="16">
        <v>-0.003</v>
      </c>
      <c r="P23" s="14" t="s">
        <v>27</v>
      </c>
      <c r="Q23" s="15">
        <v>-0.61</v>
      </c>
      <c r="R23" s="15">
        <v>-0.77</v>
      </c>
      <c r="S23" s="15">
        <v>-1.02</v>
      </c>
      <c r="T23" s="16">
        <v>-0.55</v>
      </c>
    </row>
    <row r="24" spans="1:20" ht="13.5" thickBot="1">
      <c r="A24" s="18" t="s">
        <v>29</v>
      </c>
      <c r="B24" s="19">
        <f>-0.65*0.00001</f>
        <v>-6.5000000000000004E-06</v>
      </c>
      <c r="C24" s="19">
        <f>-0.6*0.00001</f>
        <v>-6E-06</v>
      </c>
      <c r="D24" s="19">
        <f>-0.6*0.00001</f>
        <v>-6E-06</v>
      </c>
      <c r="E24" s="21">
        <f>-0.6*0.00001</f>
        <v>-6E-06</v>
      </c>
      <c r="F24" s="22"/>
      <c r="G24" s="23"/>
      <c r="H24" s="23"/>
      <c r="I24" s="23"/>
      <c r="J24" s="24"/>
      <c r="K24" s="14" t="s">
        <v>27</v>
      </c>
      <c r="L24" s="15">
        <v>-0.357</v>
      </c>
      <c r="M24" s="15">
        <v>-0.421</v>
      </c>
      <c r="N24" s="15">
        <v>-0.668</v>
      </c>
      <c r="O24" s="16">
        <v>-0.339</v>
      </c>
      <c r="P24" s="14" t="s">
        <v>28</v>
      </c>
      <c r="Q24" s="15">
        <v>-0.64</v>
      </c>
      <c r="R24" s="15">
        <v>-1.25</v>
      </c>
      <c r="S24" s="15">
        <v>-1.51</v>
      </c>
      <c r="T24" s="16">
        <v>-0.92</v>
      </c>
    </row>
    <row r="25" spans="1:20" ht="13.5" thickBot="1">
      <c r="A25" s="40" t="s">
        <v>31</v>
      </c>
      <c r="B25" s="41"/>
      <c r="C25" s="41"/>
      <c r="D25" s="41"/>
      <c r="E25" s="42"/>
      <c r="F25" s="25"/>
      <c r="G25" s="26"/>
      <c r="H25" s="26"/>
      <c r="I25" s="26"/>
      <c r="J25" s="27"/>
      <c r="K25" s="14" t="s">
        <v>28</v>
      </c>
      <c r="L25" s="15">
        <v>-0.378</v>
      </c>
      <c r="M25" s="15">
        <v>-1.09</v>
      </c>
      <c r="N25" s="15">
        <v>-2.08</v>
      </c>
      <c r="O25" s="16">
        <v>-1.16</v>
      </c>
      <c r="P25" s="18" t="s">
        <v>29</v>
      </c>
      <c r="Q25" s="19" t="s">
        <v>85</v>
      </c>
      <c r="R25" s="19" t="s">
        <v>86</v>
      </c>
      <c r="S25" s="19" t="s">
        <v>86</v>
      </c>
      <c r="T25" s="21" t="s">
        <v>86</v>
      </c>
    </row>
    <row r="26" spans="1:20" ht="13.5" thickBot="1">
      <c r="A26" s="5" t="s">
        <v>32</v>
      </c>
      <c r="B26" s="6">
        <v>-0.014</v>
      </c>
      <c r="C26" s="6">
        <v>-0.076</v>
      </c>
      <c r="D26" s="6">
        <v>-0.167</v>
      </c>
      <c r="E26" s="8">
        <v>-0.078</v>
      </c>
      <c r="F26" s="31"/>
      <c r="G26" s="32"/>
      <c r="H26" s="32"/>
      <c r="I26" s="32"/>
      <c r="J26" s="33"/>
      <c r="K26" s="18" t="s">
        <v>29</v>
      </c>
      <c r="L26" s="19" t="s">
        <v>68</v>
      </c>
      <c r="M26" s="19" t="s">
        <v>69</v>
      </c>
      <c r="N26" s="19" t="s">
        <v>69</v>
      </c>
      <c r="O26" s="21" t="s">
        <v>69</v>
      </c>
      <c r="P26" s="40" t="s">
        <v>31</v>
      </c>
      <c r="Q26" s="41"/>
      <c r="R26" s="41"/>
      <c r="S26" s="41"/>
      <c r="T26" s="42"/>
    </row>
    <row r="27" spans="1:20" ht="12.75">
      <c r="A27" s="5" t="s">
        <v>33</v>
      </c>
      <c r="B27" s="6">
        <v>0.034</v>
      </c>
      <c r="C27" s="6">
        <v>0.018</v>
      </c>
      <c r="D27" s="6">
        <v>0.037</v>
      </c>
      <c r="E27" s="8">
        <v>0.016</v>
      </c>
      <c r="F27" s="25"/>
      <c r="G27" s="26"/>
      <c r="H27" s="26"/>
      <c r="I27" s="26"/>
      <c r="J27" s="27"/>
      <c r="K27" s="40" t="s">
        <v>31</v>
      </c>
      <c r="L27" s="41"/>
      <c r="M27" s="41"/>
      <c r="N27" s="41"/>
      <c r="O27" s="42"/>
      <c r="P27" s="5" t="s">
        <v>32</v>
      </c>
      <c r="Q27" s="6">
        <v>-0.078</v>
      </c>
      <c r="R27" s="6">
        <v>-0.11</v>
      </c>
      <c r="S27" s="6">
        <v>-0.15</v>
      </c>
      <c r="T27" s="8">
        <v>-0.07</v>
      </c>
    </row>
    <row r="28" spans="1:20" ht="12.75">
      <c r="A28" s="5" t="s">
        <v>34</v>
      </c>
      <c r="B28" s="6">
        <v>-4.05</v>
      </c>
      <c r="C28" s="6">
        <v>-3.23</v>
      </c>
      <c r="D28" s="6">
        <v>-4.93</v>
      </c>
      <c r="E28" s="8">
        <v>-2.27</v>
      </c>
      <c r="F28" s="25"/>
      <c r="G28" s="26"/>
      <c r="H28" s="26"/>
      <c r="I28" s="26"/>
      <c r="J28" s="27"/>
      <c r="K28" s="5" t="s">
        <v>32</v>
      </c>
      <c r="L28" s="6">
        <v>-0.089</v>
      </c>
      <c r="M28" s="6">
        <v>-0.082</v>
      </c>
      <c r="N28" s="6">
        <v>-0.12</v>
      </c>
      <c r="O28" s="8">
        <v>-0.056</v>
      </c>
      <c r="P28" s="5" t="s">
        <v>87</v>
      </c>
      <c r="Q28" s="6">
        <v>-0.0001</v>
      </c>
      <c r="R28" s="6">
        <f>-0.29*0.0001</f>
        <v>-2.9E-05</v>
      </c>
      <c r="S28" s="6">
        <f>-0.38*0.0001</f>
        <v>-3.8E-05</v>
      </c>
      <c r="T28" s="8">
        <f>-0.18*0.0001</f>
        <v>-1.8E-05</v>
      </c>
    </row>
    <row r="29" spans="1:20" ht="12.75">
      <c r="A29" s="5" t="s">
        <v>35</v>
      </c>
      <c r="B29" s="6">
        <v>-1.85</v>
      </c>
      <c r="C29" s="6">
        <v>-0.58</v>
      </c>
      <c r="D29" s="6">
        <v>-1.34</v>
      </c>
      <c r="E29" s="8">
        <v>-0.64</v>
      </c>
      <c r="F29" s="25"/>
      <c r="G29" s="26"/>
      <c r="H29" s="26"/>
      <c r="I29" s="26"/>
      <c r="J29" s="27"/>
      <c r="K29" s="5" t="s">
        <v>33</v>
      </c>
      <c r="L29" s="6">
        <v>0.015</v>
      </c>
      <c r="M29" s="6">
        <v>0.014</v>
      </c>
      <c r="N29" s="6">
        <v>0.014</v>
      </c>
      <c r="O29" s="8">
        <v>0.012</v>
      </c>
      <c r="P29" s="5" t="s">
        <v>33</v>
      </c>
      <c r="Q29" s="6">
        <v>0.0065</v>
      </c>
      <c r="R29" s="6">
        <v>0.0055</v>
      </c>
      <c r="S29" s="6">
        <v>0.006</v>
      </c>
      <c r="T29" s="8">
        <v>0.002</v>
      </c>
    </row>
    <row r="30" spans="1:20" ht="12.75">
      <c r="A30" s="5" t="s">
        <v>36</v>
      </c>
      <c r="B30" s="6">
        <v>0.52</v>
      </c>
      <c r="C30" s="6">
        <v>0.17</v>
      </c>
      <c r="D30" s="6">
        <v>0.09</v>
      </c>
      <c r="E30" s="8">
        <v>0.06</v>
      </c>
      <c r="F30" s="25"/>
      <c r="G30" s="26"/>
      <c r="H30" s="26"/>
      <c r="I30" s="26"/>
      <c r="J30" s="27"/>
      <c r="K30" s="5" t="s">
        <v>34</v>
      </c>
      <c r="L30" s="6">
        <v>-1.33</v>
      </c>
      <c r="M30" s="6">
        <v>-2.05</v>
      </c>
      <c r="N30" s="6">
        <v>-4.12</v>
      </c>
      <c r="O30" s="8">
        <v>-1.05</v>
      </c>
      <c r="P30" s="5" t="s">
        <v>34</v>
      </c>
      <c r="Q30" s="6">
        <v>-0.635</v>
      </c>
      <c r="R30" s="6">
        <v>-1.33</v>
      </c>
      <c r="S30" s="6">
        <v>-2.38</v>
      </c>
      <c r="T30" s="8">
        <v>0.333</v>
      </c>
    </row>
    <row r="31" spans="1:20" ht="12.75">
      <c r="A31" s="5" t="s">
        <v>37</v>
      </c>
      <c r="B31" s="6">
        <v>2.21</v>
      </c>
      <c r="C31" s="6">
        <v>1.1</v>
      </c>
      <c r="D31" s="6">
        <v>5.83</v>
      </c>
      <c r="E31" s="8">
        <v>2.64</v>
      </c>
      <c r="F31" s="25"/>
      <c r="G31" s="26"/>
      <c r="H31" s="26"/>
      <c r="I31" s="26"/>
      <c r="J31" s="27"/>
      <c r="K31" s="5" t="s">
        <v>35</v>
      </c>
      <c r="L31" s="6">
        <v>-0.98</v>
      </c>
      <c r="M31" s="6">
        <v>-0.65</v>
      </c>
      <c r="N31" s="6">
        <v>-0.98</v>
      </c>
      <c r="O31" s="8">
        <v>-0.47</v>
      </c>
      <c r="P31" s="5" t="s">
        <v>35</v>
      </c>
      <c r="Q31" s="6">
        <v>-1.09</v>
      </c>
      <c r="R31" s="6">
        <v>-1</v>
      </c>
      <c r="S31" s="6">
        <v>-1.42</v>
      </c>
      <c r="T31" s="8">
        <v>-0.63</v>
      </c>
    </row>
    <row r="32" spans="1:20" ht="12.75">
      <c r="A32" s="5" t="s">
        <v>38</v>
      </c>
      <c r="B32" s="6">
        <v>1.11</v>
      </c>
      <c r="C32" s="6">
        <v>0.57</v>
      </c>
      <c r="D32" s="6">
        <v>2.43</v>
      </c>
      <c r="E32" s="8">
        <v>1.21</v>
      </c>
      <c r="F32" s="25"/>
      <c r="G32" s="26"/>
      <c r="H32" s="26"/>
      <c r="I32" s="26"/>
      <c r="J32" s="27"/>
      <c r="K32" s="5" t="s">
        <v>36</v>
      </c>
      <c r="L32" s="6">
        <v>0.33</v>
      </c>
      <c r="M32" s="6">
        <v>0.38</v>
      </c>
      <c r="N32" s="6">
        <v>0.29</v>
      </c>
      <c r="O32" s="8">
        <v>0.39</v>
      </c>
      <c r="P32" s="5" t="s">
        <v>36</v>
      </c>
      <c r="Q32" s="6">
        <v>0.613</v>
      </c>
      <c r="R32" s="6">
        <v>0.28</v>
      </c>
      <c r="S32" s="6">
        <v>0.3</v>
      </c>
      <c r="T32" s="8">
        <v>0.26</v>
      </c>
    </row>
    <row r="33" spans="1:20" ht="12.75">
      <c r="A33" s="5" t="s">
        <v>39</v>
      </c>
      <c r="B33" s="6">
        <v>1.34</v>
      </c>
      <c r="C33" s="6">
        <v>1.21</v>
      </c>
      <c r="D33" s="6">
        <v>5.63</v>
      </c>
      <c r="E33" s="8">
        <v>2.66</v>
      </c>
      <c r="F33" s="25"/>
      <c r="G33" s="26"/>
      <c r="H33" s="26"/>
      <c r="I33" s="26"/>
      <c r="J33" s="27"/>
      <c r="K33" s="5" t="s">
        <v>37</v>
      </c>
      <c r="L33" s="6">
        <v>0.23</v>
      </c>
      <c r="M33" s="6">
        <v>0.13</v>
      </c>
      <c r="N33" s="6">
        <v>0.31</v>
      </c>
      <c r="O33" s="8">
        <v>0.14</v>
      </c>
      <c r="P33" s="5" t="s">
        <v>37</v>
      </c>
      <c r="Q33" s="6">
        <v>0.46</v>
      </c>
      <c r="R33" s="6">
        <v>0.43</v>
      </c>
      <c r="S33" s="6">
        <v>0.37</v>
      </c>
      <c r="T33" s="8">
        <v>0.36</v>
      </c>
    </row>
    <row r="34" spans="1:20" ht="12.75">
      <c r="A34" s="5" t="s">
        <v>40</v>
      </c>
      <c r="B34" s="6">
        <v>-0.25</v>
      </c>
      <c r="C34" s="6">
        <v>-0.12</v>
      </c>
      <c r="D34" s="6">
        <v>-0.14</v>
      </c>
      <c r="E34" s="8">
        <v>-0.07</v>
      </c>
      <c r="F34" s="25"/>
      <c r="G34" s="26"/>
      <c r="H34" s="26"/>
      <c r="I34" s="26"/>
      <c r="J34" s="27"/>
      <c r="K34" s="5" t="s">
        <v>38</v>
      </c>
      <c r="L34" s="6">
        <v>0.06</v>
      </c>
      <c r="M34" s="6">
        <v>0.15</v>
      </c>
      <c r="N34" s="6">
        <v>0.18</v>
      </c>
      <c r="O34" s="8">
        <v>0.15</v>
      </c>
      <c r="P34" s="5" t="s">
        <v>38</v>
      </c>
      <c r="Q34" s="6">
        <v>0.1</v>
      </c>
      <c r="R34" s="6">
        <v>0.187</v>
      </c>
      <c r="S34" s="6">
        <v>0.29</v>
      </c>
      <c r="T34" s="8">
        <v>0.107</v>
      </c>
    </row>
    <row r="35" spans="1:20" ht="12.75">
      <c r="A35" s="5" t="s">
        <v>41</v>
      </c>
      <c r="B35" s="6">
        <v>-0.19</v>
      </c>
      <c r="C35" s="6">
        <v>-0.125</v>
      </c>
      <c r="D35" s="6">
        <v>-0.25</v>
      </c>
      <c r="E35" s="8">
        <v>-0.12</v>
      </c>
      <c r="F35" s="25"/>
      <c r="G35" s="26"/>
      <c r="H35" s="26"/>
      <c r="I35" s="26"/>
      <c r="J35" s="27"/>
      <c r="K35" s="5" t="s">
        <v>39</v>
      </c>
      <c r="L35" s="6">
        <v>0.17</v>
      </c>
      <c r="M35" s="6">
        <v>0.42</v>
      </c>
      <c r="N35" s="6">
        <v>1.62</v>
      </c>
      <c r="O35" s="8">
        <v>0.6</v>
      </c>
      <c r="P35" s="5" t="s">
        <v>39</v>
      </c>
      <c r="Q35" s="6">
        <v>0.11</v>
      </c>
      <c r="R35" s="6">
        <v>0.432</v>
      </c>
      <c r="S35" s="6">
        <v>0.885</v>
      </c>
      <c r="T35" s="8">
        <v>0.386</v>
      </c>
    </row>
    <row r="36" spans="1:20" ht="12.75">
      <c r="A36" s="5" t="s">
        <v>42</v>
      </c>
      <c r="B36" s="6">
        <v>-0.006</v>
      </c>
      <c r="C36" s="6">
        <v>-0.08</v>
      </c>
      <c r="D36" s="6">
        <v>-0.06</v>
      </c>
      <c r="E36" s="8">
        <v>-0.072</v>
      </c>
      <c r="F36" s="25"/>
      <c r="G36" s="26"/>
      <c r="H36" s="26"/>
      <c r="I36" s="26"/>
      <c r="J36" s="27"/>
      <c r="K36" s="5" t="s">
        <v>40</v>
      </c>
      <c r="L36" s="6">
        <v>-0.17</v>
      </c>
      <c r="M36" s="6">
        <v>-0.07</v>
      </c>
      <c r="N36" s="6">
        <v>-0.016</v>
      </c>
      <c r="O36" s="8">
        <v>-0.032</v>
      </c>
      <c r="P36" s="5" t="s">
        <v>40</v>
      </c>
      <c r="Q36" s="6">
        <v>-0.16</v>
      </c>
      <c r="R36" s="6">
        <v>-0.09</v>
      </c>
      <c r="S36" s="6">
        <v>-0.09</v>
      </c>
      <c r="T36" s="8">
        <v>-0.07</v>
      </c>
    </row>
    <row r="37" spans="1:20" ht="13.5" thickBot="1">
      <c r="A37" s="9" t="s">
        <v>43</v>
      </c>
      <c r="B37" s="10">
        <v>-0.64</v>
      </c>
      <c r="C37" s="10">
        <v>-0.62</v>
      </c>
      <c r="D37" s="10">
        <v>-2.66</v>
      </c>
      <c r="E37" s="12">
        <v>-1.16</v>
      </c>
      <c r="F37" s="25"/>
      <c r="G37" s="26"/>
      <c r="H37" s="26"/>
      <c r="I37" s="26"/>
      <c r="J37" s="27"/>
      <c r="K37" s="5" t="s">
        <v>41</v>
      </c>
      <c r="L37" s="6">
        <v>-0.217</v>
      </c>
      <c r="M37" s="6">
        <v>-0.14</v>
      </c>
      <c r="N37" s="6">
        <v>-0.232</v>
      </c>
      <c r="O37" s="8">
        <v>-0.115</v>
      </c>
      <c r="P37" s="5" t="s">
        <v>41</v>
      </c>
      <c r="Q37" s="6">
        <v>-0.23</v>
      </c>
      <c r="R37" s="6">
        <v>-0.2</v>
      </c>
      <c r="S37" s="6">
        <v>-0.25</v>
      </c>
      <c r="T37" s="8">
        <v>-0.009</v>
      </c>
    </row>
    <row r="38" spans="1:20" ht="12.75">
      <c r="A38" s="28"/>
      <c r="B38" s="28"/>
      <c r="C38" s="28"/>
      <c r="D38" s="28"/>
      <c r="E38" s="28"/>
      <c r="F38" s="26"/>
      <c r="G38" s="26"/>
      <c r="H38" s="26"/>
      <c r="I38" s="26"/>
      <c r="J38" s="27"/>
      <c r="K38" s="5" t="s">
        <v>42</v>
      </c>
      <c r="L38" s="6">
        <v>0.026</v>
      </c>
      <c r="M38" s="6">
        <v>0.018</v>
      </c>
      <c r="N38" s="6">
        <v>0.013</v>
      </c>
      <c r="O38" s="8">
        <v>0.008</v>
      </c>
      <c r="P38" s="5" t="s">
        <v>42</v>
      </c>
      <c r="Q38" s="6">
        <v>0.05</v>
      </c>
      <c r="R38" s="6">
        <v>0.03</v>
      </c>
      <c r="S38" s="6">
        <v>0.09</v>
      </c>
      <c r="T38" s="8">
        <v>0.04</v>
      </c>
    </row>
    <row r="39" spans="1:20" ht="13.5" thickBot="1">
      <c r="A39" s="29"/>
      <c r="B39" s="29"/>
      <c r="C39" s="29"/>
      <c r="D39" s="29"/>
      <c r="E39" s="29"/>
      <c r="F39" s="29"/>
      <c r="G39" s="29"/>
      <c r="H39" s="29"/>
      <c r="I39" s="29"/>
      <c r="J39" s="30"/>
      <c r="K39" s="9" t="s">
        <v>43</v>
      </c>
      <c r="L39" s="10">
        <v>-0.15</v>
      </c>
      <c r="M39" s="10">
        <v>-0.39</v>
      </c>
      <c r="N39" s="10">
        <v>-0.92</v>
      </c>
      <c r="O39" s="12">
        <v>-0.48</v>
      </c>
      <c r="P39" s="9" t="s">
        <v>43</v>
      </c>
      <c r="Q39" s="10">
        <v>-0.21</v>
      </c>
      <c r="R39" s="10">
        <v>-0.52</v>
      </c>
      <c r="S39" s="10">
        <v>-0.83</v>
      </c>
      <c r="T39" s="12">
        <v>-0.34</v>
      </c>
    </row>
  </sheetData>
  <mergeCells count="32">
    <mergeCell ref="M7:O7"/>
    <mergeCell ref="R3:T3"/>
    <mergeCell ref="R4:T4"/>
    <mergeCell ref="R5:T5"/>
    <mergeCell ref="R6:T6"/>
    <mergeCell ref="R7:T7"/>
    <mergeCell ref="C7:E7"/>
    <mergeCell ref="H3:J3"/>
    <mergeCell ref="H4:J4"/>
    <mergeCell ref="H5:J5"/>
    <mergeCell ref="H6:J6"/>
    <mergeCell ref="H7:J7"/>
    <mergeCell ref="K1:O1"/>
    <mergeCell ref="K12:O12"/>
    <mergeCell ref="K27:O27"/>
    <mergeCell ref="P1:T1"/>
    <mergeCell ref="P12:T12"/>
    <mergeCell ref="P26:T26"/>
    <mergeCell ref="M3:O3"/>
    <mergeCell ref="M4:O4"/>
    <mergeCell ref="M5:O5"/>
    <mergeCell ref="M6:O6"/>
    <mergeCell ref="F26:J26"/>
    <mergeCell ref="A1:E1"/>
    <mergeCell ref="A12:E12"/>
    <mergeCell ref="A25:E25"/>
    <mergeCell ref="F1:J1"/>
    <mergeCell ref="F13:J13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 Péter</dc:creator>
  <cp:keywords/>
  <dc:description/>
  <cp:lastModifiedBy>Bauer</cp:lastModifiedBy>
  <dcterms:created xsi:type="dcterms:W3CDTF">2009-03-02T20:21:56Z</dcterms:created>
  <dcterms:modified xsi:type="dcterms:W3CDTF">2009-04-15T06:51:19Z</dcterms:modified>
  <cp:category/>
  <cp:version/>
  <cp:contentType/>
  <cp:contentStatus/>
</cp:coreProperties>
</file>